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Andrés\Zonceras Económica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1" l="1"/>
  <c r="AD15" i="1"/>
  <c r="AD13" i="1"/>
  <c r="AC13" i="1"/>
  <c r="AB13" i="1"/>
  <c r="AC15" i="1"/>
  <c r="AC14" i="1"/>
  <c r="B14" i="1"/>
  <c r="C14" i="1"/>
  <c r="C15" i="1" s="1"/>
  <c r="D14" i="1"/>
  <c r="D15" i="1" s="1"/>
  <c r="B15" i="1"/>
  <c r="B12" i="1"/>
  <c r="C12" i="1"/>
  <c r="AB15" i="1" l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E15" i="1"/>
  <c r="AB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F14" i="1"/>
  <c r="G14" i="1"/>
  <c r="H14" i="1"/>
  <c r="I14" i="1"/>
  <c r="J14" i="1"/>
  <c r="K14" i="1"/>
  <c r="E14" i="1"/>
</calcChain>
</file>

<file path=xl/sharedStrings.xml><?xml version="1.0" encoding="utf-8"?>
<sst xmlns="http://schemas.openxmlformats.org/spreadsheetml/2006/main" count="23" uniqueCount="23">
  <si>
    <t>Volver al indice</t>
  </si>
  <si>
    <t xml:space="preserve">Sector Público Nacional no Financiero - Base Caja (Anual) </t>
  </si>
  <si>
    <t>En millones de pesos</t>
  </si>
  <si>
    <t>Las columnas correspondientes a años anteriores se encuentran ocultas</t>
  </si>
  <si>
    <t>1993</t>
  </si>
  <si>
    <t>1994</t>
  </si>
  <si>
    <t>1995</t>
  </si>
  <si>
    <t>1996</t>
  </si>
  <si>
    <t>1997</t>
  </si>
  <si>
    <t>1998</t>
  </si>
  <si>
    <t>1999</t>
  </si>
  <si>
    <t>1990</t>
  </si>
  <si>
    <t>1991</t>
  </si>
  <si>
    <t>1992</t>
  </si>
  <si>
    <t>2006-15</t>
  </si>
  <si>
    <t>144.5</t>
  </si>
  <si>
    <t>1990-1999</t>
  </si>
  <si>
    <t>IPC EEUU</t>
  </si>
  <si>
    <t>Fuente: Ministerio de Economía. La recaudación 1990-1992 se tomo de IARAF. Bureau of labor statistics.</t>
  </si>
  <si>
    <t>Tipo de cambio</t>
  </si>
  <si>
    <t xml:space="preserve">     - INGRESOS TRIBUTARIOS pesos corrientes</t>
  </si>
  <si>
    <t xml:space="preserve">     - INGRESOS TRIBUTARIOS dólares corrientes</t>
  </si>
  <si>
    <t xml:space="preserve">     - INGRESOS TRIBUTARIOS pesos constantes (precios de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</si>
</sst>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General_)"/>
    <numFmt numFmtId="166" formatCode="0.0"/>
    <numFmt numFmtId="167" formatCode="0.0____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theme="5" tint="-0.49998474074526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0"/>
      <name val="Arial"/>
    </font>
    <font>
      <b/>
      <sz val="8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10" fillId="0" borderId="0"/>
  </cellStyleXfs>
  <cellXfs count="29">
    <xf numFmtId="0" fontId="0" fillId="0" borderId="0" xfId="0"/>
    <xf numFmtId="0" fontId="3" fillId="2" borderId="0" xfId="2" applyFont="1" applyFill="1" applyBorder="1"/>
    <xf numFmtId="0" fontId="3" fillId="3" borderId="0" xfId="2" applyFont="1" applyFill="1" applyBorder="1"/>
    <xf numFmtId="0" fontId="4" fillId="0" borderId="0" xfId="2" applyFont="1" applyBorder="1" applyAlignment="1">
      <alignment horizontal="left"/>
    </xf>
    <xf numFmtId="0" fontId="5" fillId="0" borderId="0" xfId="2" applyFont="1" applyBorder="1"/>
    <xf numFmtId="0" fontId="5" fillId="4" borderId="0" xfId="2" applyFont="1" applyFill="1" applyBorder="1" applyAlignment="1">
      <alignment horizontal="center"/>
    </xf>
    <xf numFmtId="0" fontId="7" fillId="4" borderId="0" xfId="3" applyFont="1" applyFill="1" applyBorder="1" applyAlignment="1" applyProtection="1">
      <alignment horizontal="center" vertical="center"/>
    </xf>
    <xf numFmtId="0" fontId="2" fillId="4" borderId="0" xfId="2" applyFont="1" applyFill="1" applyAlignment="1">
      <alignment horizontal="center"/>
    </xf>
    <xf numFmtId="0" fontId="8" fillId="0" borderId="0" xfId="2" applyFont="1" applyBorder="1" applyAlignment="1">
      <alignment horizontal="left"/>
    </xf>
    <xf numFmtId="0" fontId="9" fillId="0" borderId="0" xfId="2" applyFont="1" applyBorder="1"/>
    <xf numFmtId="164" fontId="5" fillId="0" borderId="0" xfId="2" applyNumberFormat="1" applyFont="1" applyBorder="1"/>
    <xf numFmtId="1" fontId="7" fillId="4" borderId="0" xfId="4" applyNumberFormat="1" applyFont="1" applyFill="1" applyBorder="1" applyAlignment="1" applyProtection="1">
      <alignment horizontal="center"/>
    </xf>
    <xf numFmtId="166" fontId="4" fillId="3" borderId="0" xfId="2" applyNumberFormat="1" applyFont="1" applyFill="1" applyBorder="1" applyAlignment="1" applyProtection="1">
      <alignment horizontal="left" vertical="center"/>
    </xf>
    <xf numFmtId="164" fontId="4" fillId="3" borderId="0" xfId="2" applyNumberFormat="1" applyFont="1" applyFill="1" applyBorder="1" applyAlignment="1">
      <alignment horizontal="right"/>
    </xf>
    <xf numFmtId="166" fontId="2" fillId="3" borderId="0" xfId="2" applyNumberFormat="1" applyFont="1" applyFill="1" applyBorder="1" applyAlignment="1" applyProtection="1">
      <alignment horizontal="left" vertical="center"/>
    </xf>
    <xf numFmtId="164" fontId="0" fillId="3" borderId="0" xfId="2" applyNumberFormat="1" applyFont="1" applyFill="1" applyBorder="1" applyAlignment="1">
      <alignment horizontal="right"/>
    </xf>
    <xf numFmtId="166" fontId="11" fillId="3" borderId="0" xfId="2" applyNumberFormat="1" applyFont="1" applyFill="1" applyBorder="1" applyAlignment="1">
      <alignment horizontal="left" vertical="center"/>
    </xf>
    <xf numFmtId="166" fontId="5" fillId="3" borderId="0" xfId="2" applyNumberFormat="1" applyFont="1" applyFill="1" applyBorder="1" applyAlignment="1" applyProtection="1">
      <alignment horizontal="left" vertical="center"/>
    </xf>
    <xf numFmtId="164" fontId="4" fillId="3" borderId="0" xfId="2" applyNumberFormat="1" applyFont="1" applyFill="1" applyBorder="1" applyAlignment="1" applyProtection="1">
      <alignment horizontal="right" vertical="center"/>
    </xf>
    <xf numFmtId="166" fontId="11" fillId="3" borderId="0" xfId="2" applyNumberFormat="1" applyFont="1" applyFill="1" applyBorder="1" applyAlignment="1" applyProtection="1">
      <alignment horizontal="left" vertical="center"/>
    </xf>
    <xf numFmtId="166" fontId="12" fillId="3" borderId="0" xfId="2" applyNumberFormat="1" applyFont="1" applyFill="1" applyBorder="1" applyAlignment="1" applyProtection="1">
      <alignment horizontal="left" vertical="center"/>
    </xf>
    <xf numFmtId="0" fontId="10" fillId="3" borderId="0" xfId="2" applyFont="1" applyFill="1" applyBorder="1"/>
    <xf numFmtId="164" fontId="4" fillId="3" borderId="0" xfId="2" applyNumberFormat="1" applyFont="1" applyFill="1" applyBorder="1"/>
    <xf numFmtId="167" fontId="13" fillId="3" borderId="0" xfId="2" applyNumberFormat="1" applyFont="1" applyFill="1" applyBorder="1" applyAlignment="1" applyProtection="1">
      <alignment horizontal="right" vertical="center"/>
    </xf>
    <xf numFmtId="164" fontId="2" fillId="3" borderId="0" xfId="2" applyNumberFormat="1" applyFont="1" applyFill="1"/>
    <xf numFmtId="164" fontId="2" fillId="0" borderId="0" xfId="2" applyNumberFormat="1" applyFont="1" applyFill="1"/>
    <xf numFmtId="43" fontId="4" fillId="3" borderId="0" xfId="1" applyFont="1" applyFill="1" applyBorder="1" applyAlignment="1">
      <alignment horizontal="right"/>
    </xf>
    <xf numFmtId="43" fontId="4" fillId="3" borderId="0" xfId="1" applyFont="1" applyFill="1"/>
    <xf numFmtId="43" fontId="4" fillId="0" borderId="0" xfId="1" applyFont="1" applyFill="1"/>
  </cellXfs>
  <cellStyles count="5">
    <cellStyle name="ANCLAS,REZONES Y SUS PARTES,DE FUNDICION,DE HIERRO O DE ACERO" xfId="2"/>
    <cellStyle name="Hipervínculo" xfId="3" builtinId="8"/>
    <cellStyle name="Millares" xfId="1" builtinId="3"/>
    <cellStyle name="Normal" xfId="0" builtinId="0"/>
    <cellStyle name="Normal_a6.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tabSelected="1" workbookViewId="0">
      <selection activeCell="A3" sqref="A3"/>
    </sheetView>
  </sheetViews>
  <sheetFormatPr baseColWidth="10" defaultRowHeight="11.25" x14ac:dyDescent="0.2"/>
  <cols>
    <col min="1" max="1" width="90.42578125" style="4" bestFit="1" customWidth="1"/>
    <col min="2" max="3" width="8.7109375" style="4" customWidth="1"/>
    <col min="4" max="4" width="9.140625" style="4" bestFit="1" customWidth="1"/>
    <col min="5" max="15" width="8.7109375" style="4" customWidth="1"/>
    <col min="16" max="16" width="8.7109375" style="4" bestFit="1" customWidth="1"/>
    <col min="17" max="18" width="9.85546875" style="4" bestFit="1" customWidth="1"/>
    <col min="19" max="16384" width="11.42578125" style="4"/>
  </cols>
  <sheetData>
    <row r="1" spans="1:30" s="1" customFormat="1" ht="6.75" customHeight="1" x14ac:dyDescent="0.2"/>
    <row r="2" spans="1:30" s="2" customFormat="1" ht="9.75" customHeight="1" x14ac:dyDescent="0.2"/>
    <row r="3" spans="1:30" ht="10.5" customHeight="1" x14ac:dyDescent="0.2">
      <c r="A3" s="3"/>
      <c r="M3" s="5"/>
      <c r="N3" s="6" t="s">
        <v>0</v>
      </c>
      <c r="O3" s="7"/>
    </row>
    <row r="4" spans="1:30" ht="12.75" x14ac:dyDescent="0.2">
      <c r="A4" s="3" t="s">
        <v>1</v>
      </c>
    </row>
    <row r="5" spans="1:30" x14ac:dyDescent="0.2">
      <c r="A5" s="8" t="s">
        <v>2</v>
      </c>
      <c r="B5" s="4">
        <v>130.69999999999999</v>
      </c>
      <c r="C5" s="4">
        <v>136.19999999999999</v>
      </c>
      <c r="D5" s="4">
        <v>140.30000000000001</v>
      </c>
      <c r="E5" s="4" t="s">
        <v>15</v>
      </c>
    </row>
    <row r="6" spans="1:30" x14ac:dyDescent="0.2">
      <c r="A6" s="9" t="s">
        <v>3</v>
      </c>
    </row>
    <row r="7" spans="1:30" x14ac:dyDescent="0.2">
      <c r="A7" s="4" t="s">
        <v>19</v>
      </c>
      <c r="B7" s="10">
        <v>0.48875625</v>
      </c>
      <c r="C7" s="10">
        <v>0.95518683333333332</v>
      </c>
      <c r="D7" s="10">
        <v>0.99136249999999992</v>
      </c>
      <c r="E7" s="10">
        <v>0.99894583333333342</v>
      </c>
      <c r="F7" s="10">
        <v>0.99900833333333339</v>
      </c>
      <c r="G7" s="10">
        <v>0.99975000000000003</v>
      </c>
      <c r="H7" s="10">
        <v>0.9996624999999999</v>
      </c>
      <c r="I7" s="10">
        <v>0.99949999999999994</v>
      </c>
      <c r="J7" s="10">
        <v>0.99958333333333338</v>
      </c>
      <c r="K7" s="10">
        <v>1</v>
      </c>
      <c r="L7" s="10">
        <v>1</v>
      </c>
      <c r="M7" s="10">
        <v>1</v>
      </c>
      <c r="N7" s="10">
        <v>3.0903739275192401</v>
      </c>
      <c r="O7" s="10">
        <v>2.9491266227120829</v>
      </c>
      <c r="P7" s="10">
        <v>2.9414766188982004</v>
      </c>
      <c r="Q7" s="10">
        <v>2.9233166666666666</v>
      </c>
      <c r="R7" s="10">
        <v>3.0739916666666662</v>
      </c>
      <c r="S7" s="10">
        <v>3.1153750000000002</v>
      </c>
      <c r="T7" s="4">
        <v>3.1623166666666664</v>
      </c>
      <c r="U7" s="4">
        <v>3.72925</v>
      </c>
      <c r="V7" s="4">
        <v>3.91243365297714</v>
      </c>
      <c r="W7" s="4">
        <v>4.1296857299498742</v>
      </c>
      <c r="X7" s="4">
        <v>4.5507503249917729</v>
      </c>
      <c r="Y7" s="4">
        <v>5.4758282144197388</v>
      </c>
      <c r="Z7" s="4">
        <v>8.1245146389331921</v>
      </c>
      <c r="AA7" s="4">
        <v>8.9520234609250391</v>
      </c>
    </row>
    <row r="8" spans="1:30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30" ht="12.75" customHeight="1" x14ac:dyDescent="0.2">
      <c r="A9" s="11"/>
      <c r="B9" s="11" t="s">
        <v>11</v>
      </c>
      <c r="C9" s="11" t="s">
        <v>12</v>
      </c>
      <c r="D9" s="11" t="s">
        <v>13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>
        <v>2000</v>
      </c>
      <c r="M9" s="11">
        <v>2001</v>
      </c>
      <c r="N9" s="11">
        <v>2002</v>
      </c>
      <c r="O9" s="11">
        <v>2003</v>
      </c>
      <c r="P9" s="11">
        <v>2004</v>
      </c>
      <c r="Q9" s="11">
        <v>2005</v>
      </c>
      <c r="R9" s="11">
        <v>2006</v>
      </c>
      <c r="S9" s="11">
        <v>2007</v>
      </c>
      <c r="T9" s="11">
        <v>2008</v>
      </c>
      <c r="U9" s="11">
        <v>2009</v>
      </c>
      <c r="V9" s="11">
        <v>2010</v>
      </c>
      <c r="W9" s="11">
        <v>2011</v>
      </c>
      <c r="X9" s="11">
        <v>2012</v>
      </c>
      <c r="Y9" s="11">
        <v>2013</v>
      </c>
      <c r="Z9" s="11">
        <v>2014</v>
      </c>
      <c r="AA9" s="11">
        <v>2015</v>
      </c>
      <c r="AB9" s="4" t="s">
        <v>14</v>
      </c>
      <c r="AC9" s="4" t="s">
        <v>16</v>
      </c>
    </row>
    <row r="10" spans="1:30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0" ht="12.7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30" ht="12.75" x14ac:dyDescent="0.2">
      <c r="A12" s="12" t="s">
        <v>17</v>
      </c>
      <c r="B12" s="13">
        <f>B5*C12/C5</f>
        <v>0.55209178156258454</v>
      </c>
      <c r="C12" s="26">
        <f>C5*D12/D5</f>
        <v>0.57532441200324413</v>
      </c>
      <c r="D12" s="26">
        <v>0.59264328196809957</v>
      </c>
      <c r="E12" s="26">
        <v>0.61038456339551228</v>
      </c>
      <c r="F12" s="26">
        <v>0.62601378751013781</v>
      </c>
      <c r="G12" s="26">
        <v>0.64375506893755075</v>
      </c>
      <c r="H12" s="26">
        <v>0.66276358475263586</v>
      </c>
      <c r="I12" s="26">
        <v>0.67797039740470399</v>
      </c>
      <c r="J12" s="26">
        <v>0.68853068396864026</v>
      </c>
      <c r="K12" s="26">
        <v>0.70373749662070828</v>
      </c>
      <c r="L12" s="26">
        <v>0.72739253852392538</v>
      </c>
      <c r="M12" s="26">
        <v>0.74809070018924029</v>
      </c>
      <c r="N12" s="26">
        <v>0.75991822114084895</v>
      </c>
      <c r="O12" s="26">
        <v>0.77723709110570427</v>
      </c>
      <c r="P12" s="26">
        <v>0.79793525277101929</v>
      </c>
      <c r="Q12" s="26">
        <v>0.82496958637469597</v>
      </c>
      <c r="R12" s="26">
        <v>0.85158150851581504</v>
      </c>
      <c r="S12" s="27">
        <v>0.87565896188158976</v>
      </c>
      <c r="T12" s="27">
        <v>0.9094645512300622</v>
      </c>
      <c r="U12" s="28">
        <v>0.90622887942687225</v>
      </c>
      <c r="V12" s="28">
        <v>0.92109353879426881</v>
      </c>
      <c r="W12" s="28">
        <v>0.95016811976209792</v>
      </c>
      <c r="X12" s="28">
        <v>0.96983137334414704</v>
      </c>
      <c r="Y12" s="28">
        <v>0.98403707082995406</v>
      </c>
      <c r="Z12" s="28">
        <v>1</v>
      </c>
      <c r="AA12" s="28">
        <v>1</v>
      </c>
    </row>
    <row r="13" spans="1:30" ht="15" x14ac:dyDescent="0.25">
      <c r="A13" s="14" t="s">
        <v>20</v>
      </c>
      <c r="B13" s="15">
        <v>8623.5</v>
      </c>
      <c r="C13" s="15">
        <v>25883.325700000001</v>
      </c>
      <c r="D13" s="15">
        <v>37344.136100000003</v>
      </c>
      <c r="E13" s="15">
        <v>29007.200000000001</v>
      </c>
      <c r="F13" s="15">
        <v>31614.1</v>
      </c>
      <c r="G13" s="15">
        <v>31034.7</v>
      </c>
      <c r="H13" s="15">
        <v>33176</v>
      </c>
      <c r="I13" s="15">
        <v>38352.300000000003</v>
      </c>
      <c r="J13" s="15">
        <v>40462.800000000003</v>
      </c>
      <c r="K13" s="15">
        <v>38625.599999999999</v>
      </c>
      <c r="L13" s="15">
        <v>40671.800000000003</v>
      </c>
      <c r="M13" s="15">
        <v>37164.6</v>
      </c>
      <c r="N13" s="15">
        <v>40034.400000000001</v>
      </c>
      <c r="O13" s="15">
        <v>60737.5</v>
      </c>
      <c r="P13" s="15">
        <v>83583.600000000006</v>
      </c>
      <c r="Q13" s="15">
        <v>102041.3</v>
      </c>
      <c r="R13" s="15">
        <v>124225.60000000001</v>
      </c>
      <c r="S13" s="24">
        <v>109366.29999999999</v>
      </c>
      <c r="T13" s="24">
        <v>148559.69999999995</v>
      </c>
      <c r="U13" s="25">
        <v>150228.1</v>
      </c>
      <c r="V13" s="25">
        <v>206249.1</v>
      </c>
      <c r="W13" s="25">
        <v>264005</v>
      </c>
      <c r="X13" s="25">
        <v>329553</v>
      </c>
      <c r="Y13" s="25">
        <v>404461.1</v>
      </c>
      <c r="Z13" s="25">
        <v>563415.69999999995</v>
      </c>
      <c r="AA13" s="4">
        <v>719288.09488593217</v>
      </c>
      <c r="AB13" s="10">
        <f>SUM(R13:AA13)</f>
        <v>3019351.6948859319</v>
      </c>
      <c r="AC13" s="10">
        <f>SUM(B13:K13)</f>
        <v>314123.6618</v>
      </c>
      <c r="AD13" s="10">
        <f>AB13-AC13</f>
        <v>2705228.033085932</v>
      </c>
    </row>
    <row r="14" spans="1:30" ht="15" x14ac:dyDescent="0.25">
      <c r="A14" s="14" t="s">
        <v>21</v>
      </c>
      <c r="B14" s="15">
        <f t="shared" ref="B14:D14" si="0">B13/B7</f>
        <v>17643.76414623854</v>
      </c>
      <c r="C14" s="15">
        <f t="shared" si="0"/>
        <v>27097.657543785939</v>
      </c>
      <c r="D14" s="15">
        <f t="shared" si="0"/>
        <v>37669.5064620661</v>
      </c>
      <c r="E14" s="15">
        <f>E13/E7</f>
        <v>29037.810692104591</v>
      </c>
      <c r="F14" s="15">
        <f t="shared" ref="F14:K14" si="1">F13/F7</f>
        <v>31645.481769421338</v>
      </c>
      <c r="G14" s="15">
        <f t="shared" si="1"/>
        <v>31042.460615153788</v>
      </c>
      <c r="H14" s="15">
        <f t="shared" si="1"/>
        <v>33187.20068022958</v>
      </c>
      <c r="I14" s="15">
        <f t="shared" si="1"/>
        <v>38371.485742871439</v>
      </c>
      <c r="J14" s="15">
        <f t="shared" si="1"/>
        <v>40479.666527719884</v>
      </c>
      <c r="K14" s="15">
        <f t="shared" si="1"/>
        <v>38625.599999999999</v>
      </c>
      <c r="L14" s="15">
        <f t="shared" ref="L14" si="2">L13/L7</f>
        <v>40671.800000000003</v>
      </c>
      <c r="M14" s="15">
        <f t="shared" ref="M14" si="3">M13/M7</f>
        <v>37164.6</v>
      </c>
      <c r="N14" s="15">
        <f t="shared" ref="N14" si="4">N13/N7</f>
        <v>12954.548847147804</v>
      </c>
      <c r="O14" s="15">
        <f t="shared" ref="O14" si="5">O13/O7</f>
        <v>20595.080432370323</v>
      </c>
      <c r="P14" s="15">
        <f t="shared" ref="P14" si="6">P13/P7</f>
        <v>28415.524183669429</v>
      </c>
      <c r="Q14" s="15">
        <f t="shared" ref="Q14" si="7">Q13/Q7</f>
        <v>34906.002884851114</v>
      </c>
      <c r="R14" s="15">
        <f t="shared" ref="R14" si="8">R13/R7</f>
        <v>40411.820678325421</v>
      </c>
      <c r="S14" s="15">
        <f t="shared" ref="S14" si="9">S13/S7</f>
        <v>35105.340448581628</v>
      </c>
      <c r="T14" s="15">
        <f t="shared" ref="T14" si="10">T13/T7</f>
        <v>46978.122578911018</v>
      </c>
      <c r="U14" s="15">
        <f t="shared" ref="U14" si="11">U13/U7</f>
        <v>40283.729972514586</v>
      </c>
      <c r="V14" s="15">
        <f t="shared" ref="V14" si="12">V13/V7</f>
        <v>52716.318867939437</v>
      </c>
      <c r="W14" s="15">
        <f t="shared" ref="W14" si="13">W13/W7</f>
        <v>63928.593424276012</v>
      </c>
      <c r="X14" s="15">
        <f t="shared" ref="X14" si="14">X13/X7</f>
        <v>72417.288680981583</v>
      </c>
      <c r="Y14" s="15">
        <f t="shared" ref="Y14" si="15">Y13/Y7</f>
        <v>73863.000109264714</v>
      </c>
      <c r="Z14" s="15">
        <f t="shared" ref="Z14" si="16">Z13/Z7</f>
        <v>69347.613370043793</v>
      </c>
      <c r="AA14" s="15">
        <f t="shared" ref="AA14" si="17">AA13/AA7</f>
        <v>80349.219148673452</v>
      </c>
      <c r="AB14" s="10">
        <f>SUM(R14:AA14)</f>
        <v>575401.04727951169</v>
      </c>
      <c r="AC14" s="10">
        <f>SUM(B14:K14)</f>
        <v>324800.6341795912</v>
      </c>
      <c r="AD14" s="10">
        <f t="shared" ref="AD14:AD15" si="18">AB14-AC14</f>
        <v>250600.41309992049</v>
      </c>
    </row>
    <row r="15" spans="1:30" ht="15" x14ac:dyDescent="0.25">
      <c r="A15" s="14" t="s">
        <v>22</v>
      </c>
      <c r="B15" s="15">
        <f t="shared" ref="B15:D15" si="19">B14/B12</f>
        <v>31958.027153205254</v>
      </c>
      <c r="C15" s="15">
        <f t="shared" si="19"/>
        <v>47099.787491084491</v>
      </c>
      <c r="D15" s="15">
        <f t="shared" si="19"/>
        <v>63561.85518035409</v>
      </c>
      <c r="E15" s="15">
        <f>E14/E12</f>
        <v>47572.976830491854</v>
      </c>
      <c r="F15" s="15">
        <f t="shared" ref="F15:AA15" si="20">F14/F12</f>
        <v>50550.774441064306</v>
      </c>
      <c r="G15" s="15">
        <f t="shared" si="20"/>
        <v>48220.918347697159</v>
      </c>
      <c r="H15" s="15">
        <f t="shared" si="20"/>
        <v>50073.965202261505</v>
      </c>
      <c r="I15" s="15">
        <f t="shared" si="20"/>
        <v>56597.582858719084</v>
      </c>
      <c r="J15" s="15">
        <f t="shared" si="20"/>
        <v>58791.376288995663</v>
      </c>
      <c r="K15" s="15">
        <f t="shared" si="20"/>
        <v>54886.374799519806</v>
      </c>
      <c r="L15" s="15">
        <f t="shared" si="20"/>
        <v>55914.51361672474</v>
      </c>
      <c r="M15" s="15">
        <f t="shared" si="20"/>
        <v>49679.270161490684</v>
      </c>
      <c r="N15" s="15">
        <f t="shared" si="20"/>
        <v>17047.293362303404</v>
      </c>
      <c r="O15" s="15">
        <f t="shared" si="20"/>
        <v>26497.809571943591</v>
      </c>
      <c r="P15" s="15">
        <f t="shared" si="20"/>
        <v>35611.315686316382</v>
      </c>
      <c r="Q15" s="15">
        <f t="shared" si="20"/>
        <v>42311.866354060992</v>
      </c>
      <c r="R15" s="15">
        <f t="shared" si="20"/>
        <v>47455.023710833571</v>
      </c>
      <c r="S15" s="15">
        <f t="shared" si="20"/>
        <v>40090.197184927252</v>
      </c>
      <c r="T15" s="15">
        <f t="shared" si="20"/>
        <v>51654.704425117525</v>
      </c>
      <c r="U15" s="15">
        <f t="shared" si="20"/>
        <v>44452.048358899454</v>
      </c>
      <c r="V15" s="15">
        <f t="shared" si="20"/>
        <v>57232.318594858705</v>
      </c>
      <c r="W15" s="15">
        <f t="shared" si="20"/>
        <v>67281.34957872759</v>
      </c>
      <c r="X15" s="15">
        <f t="shared" si="20"/>
        <v>74669.979412270608</v>
      </c>
      <c r="Y15" s="15">
        <f t="shared" si="20"/>
        <v>75061.196675209983</v>
      </c>
      <c r="Z15" s="15">
        <f t="shared" si="20"/>
        <v>69347.613370043793</v>
      </c>
      <c r="AA15" s="15">
        <f t="shared" si="20"/>
        <v>80349.219148673452</v>
      </c>
      <c r="AB15" s="10">
        <f>SUM(R15:AA15)</f>
        <v>607593.65045956185</v>
      </c>
      <c r="AC15" s="10">
        <f>SUM(B15:K15)</f>
        <v>509313.63859339326</v>
      </c>
      <c r="AD15" s="10">
        <f t="shared" si="18"/>
        <v>98280.011866168585</v>
      </c>
    </row>
    <row r="16" spans="1:30" ht="15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 x14ac:dyDescent="0.25">
      <c r="A17" s="14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5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 x14ac:dyDescent="0.2">
      <c r="A22" s="1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5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5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5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5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5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5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5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5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5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5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5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5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5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5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5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ht="15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5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5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ht="15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15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5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2.75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 x14ac:dyDescent="0.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5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5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5" x14ac:dyDescent="0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5" x14ac:dyDescent="0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5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5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5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5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5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2.75" x14ac:dyDescent="0.2">
      <c r="A65" s="1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" x14ac:dyDescent="0.25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5" x14ac:dyDescent="0.25">
      <c r="A68" s="20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5" x14ac:dyDescent="0.2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" x14ac:dyDescent="0.25">
      <c r="A70" s="2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5" x14ac:dyDescent="0.25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5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5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 x14ac:dyDescent="0.2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 x14ac:dyDescent="0.2">
      <c r="A80" s="2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2.75" x14ac:dyDescent="0.2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75" x14ac:dyDescent="0.2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2.75" x14ac:dyDescent="0.2">
      <c r="A83" s="1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ht="12.75" x14ac:dyDescent="0.2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2.75" x14ac:dyDescent="0.2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 x14ac:dyDescent="0.2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2.75" x14ac:dyDescent="0.2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x14ac:dyDescent="0.2">
      <c r="S88" s="23"/>
    </row>
    <row r="89" spans="1:19" x14ac:dyDescent="0.2">
      <c r="S89" s="23"/>
    </row>
    <row r="90" spans="1:19" x14ac:dyDescent="0.2">
      <c r="S90" s="23"/>
    </row>
    <row r="91" spans="1:19" x14ac:dyDescent="0.2">
      <c r="S91" s="23"/>
    </row>
    <row r="92" spans="1:19" x14ac:dyDescent="0.2">
      <c r="S92" s="23"/>
    </row>
    <row r="93" spans="1:19" x14ac:dyDescent="0.2">
      <c r="S93" s="23"/>
    </row>
    <row r="94" spans="1:19" x14ac:dyDescent="0.2">
      <c r="S94" s="23"/>
    </row>
    <row r="95" spans="1:19" x14ac:dyDescent="0.2">
      <c r="S95" s="23"/>
    </row>
    <row r="96" spans="1:19" x14ac:dyDescent="0.2">
      <c r="S96" s="23"/>
    </row>
    <row r="97" spans="19:19" x14ac:dyDescent="0.2">
      <c r="S97" s="23"/>
    </row>
    <row r="98" spans="19:19" x14ac:dyDescent="0.2">
      <c r="S98" s="23"/>
    </row>
    <row r="99" spans="19:19" x14ac:dyDescent="0.2">
      <c r="S99" s="23"/>
    </row>
    <row r="100" spans="19:19" x14ac:dyDescent="0.2">
      <c r="S100" s="23"/>
    </row>
    <row r="101" spans="19:19" x14ac:dyDescent="0.2">
      <c r="S101" s="23"/>
    </row>
  </sheetData>
  <hyperlinks>
    <hyperlink ref="N3" location="Indice!A1" display="Indice!A1"/>
  </hyperlink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POWER</dc:creator>
  <cp:lastModifiedBy>PC POWER</cp:lastModifiedBy>
  <dcterms:created xsi:type="dcterms:W3CDTF">2016-03-01T22:13:45Z</dcterms:created>
  <dcterms:modified xsi:type="dcterms:W3CDTF">2016-03-02T12:41:39Z</dcterms:modified>
</cp:coreProperties>
</file>